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SPECIALIDADES\Downloads\"/>
    </mc:Choice>
  </mc:AlternateContent>
  <xr:revisionPtr revIDLastSave="0" documentId="8_{A99AB5E5-CD2C-4BC7-8908-842A97A3462F}" xr6:coauthVersionLast="47" xr6:coauthVersionMax="47" xr10:uidLastSave="{00000000-0000-0000-0000-000000000000}"/>
  <bookViews>
    <workbookView xWindow="-120" yWindow="-120" windowWidth="20730" windowHeight="11040" xr2:uid="{A549C179-85FE-460A-B5D3-0AA160C58E18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89" i="1" l="1"/>
  <c r="I89" i="1"/>
  <c r="G89" i="1"/>
  <c r="F89" i="1"/>
  <c r="E89" i="1"/>
  <c r="D89" i="1"/>
  <c r="K88" i="1"/>
  <c r="K85" i="1"/>
  <c r="H85" i="1"/>
  <c r="H89" i="1" s="1"/>
  <c r="K84" i="1"/>
  <c r="K71" i="1"/>
  <c r="J65" i="1"/>
  <c r="I65" i="1"/>
  <c r="G65" i="1"/>
  <c r="F65" i="1"/>
  <c r="E65" i="1"/>
  <c r="D65" i="1"/>
  <c r="K64" i="1"/>
  <c r="K63" i="1"/>
  <c r="H63" i="1"/>
  <c r="K62" i="1"/>
  <c r="H62" i="1"/>
  <c r="K61" i="1"/>
  <c r="K60" i="1"/>
  <c r="H60" i="1"/>
  <c r="K59" i="1"/>
  <c r="J56" i="1"/>
  <c r="I56" i="1"/>
  <c r="G56" i="1"/>
  <c r="F56" i="1"/>
  <c r="E56" i="1"/>
  <c r="D56" i="1"/>
  <c r="K55" i="1"/>
  <c r="K54" i="1"/>
  <c r="K53" i="1"/>
  <c r="K52" i="1"/>
  <c r="H52" i="1"/>
  <c r="K45" i="1"/>
  <c r="K44" i="1"/>
  <c r="K43" i="1"/>
  <c r="H43" i="1"/>
  <c r="K42" i="1"/>
  <c r="H42" i="1"/>
  <c r="H56" i="1" s="1"/>
  <c r="K41" i="1"/>
  <c r="K40" i="1"/>
  <c r="K39" i="1"/>
  <c r="K38" i="1"/>
  <c r="J34" i="1"/>
  <c r="I34" i="1"/>
  <c r="F34" i="1"/>
  <c r="E34" i="1"/>
  <c r="D34" i="1"/>
  <c r="K33" i="1"/>
  <c r="K32" i="1"/>
  <c r="K31" i="1"/>
  <c r="K30" i="1"/>
  <c r="K29" i="1"/>
  <c r="J26" i="1"/>
  <c r="I26" i="1"/>
  <c r="G26" i="1"/>
  <c r="G92" i="1" s="1"/>
  <c r="F26" i="1"/>
  <c r="E26" i="1"/>
  <c r="D26" i="1"/>
  <c r="K24" i="1"/>
  <c r="K23" i="1"/>
  <c r="K22" i="1"/>
  <c r="K21" i="1"/>
  <c r="K20" i="1"/>
  <c r="K19" i="1"/>
  <c r="K18" i="1"/>
  <c r="H18" i="1"/>
  <c r="K17" i="1"/>
  <c r="H17" i="1"/>
  <c r="K16" i="1"/>
  <c r="H16" i="1"/>
  <c r="K15" i="1"/>
  <c r="H15" i="1"/>
  <c r="K14" i="1"/>
  <c r="K13" i="1"/>
  <c r="J10" i="1"/>
  <c r="J92" i="1" s="1"/>
  <c r="I10" i="1"/>
  <c r="F10" i="1"/>
  <c r="E10" i="1"/>
  <c r="D10" i="1"/>
  <c r="K9" i="1"/>
  <c r="K8" i="1"/>
  <c r="K7" i="1"/>
  <c r="K10" i="1" s="1"/>
  <c r="K26" i="1" l="1"/>
  <c r="K56" i="1"/>
  <c r="D92" i="1"/>
  <c r="H26" i="1"/>
  <c r="H92" i="1" s="1"/>
  <c r="K89" i="1"/>
  <c r="E92" i="1"/>
  <c r="F92" i="1"/>
  <c r="K65" i="1"/>
  <c r="K92" i="1" s="1"/>
  <c r="I92" i="1"/>
  <c r="K34" i="1"/>
  <c r="H65" i="1"/>
</calcChain>
</file>

<file path=xl/sharedStrings.xml><?xml version="1.0" encoding="utf-8"?>
<sst xmlns="http://schemas.openxmlformats.org/spreadsheetml/2006/main" count="233" uniqueCount="194">
  <si>
    <t>Anticipo de Aguinaldo   2026  30 % del Total Anual</t>
  </si>
  <si>
    <t>Código</t>
  </si>
  <si>
    <t>Empleado</t>
  </si>
  <si>
    <t>Nombramiento</t>
  </si>
  <si>
    <t>Anticipo de Aguinaldo</t>
  </si>
  <si>
    <t>Subsidio al empleo</t>
  </si>
  <si>
    <t xml:space="preserve">I.S.R. </t>
  </si>
  <si>
    <t>ISR SUBSIDIADO</t>
  </si>
  <si>
    <t>TOTAL PERCEPCIONES</t>
  </si>
  <si>
    <t>I.S.R. A RETENER</t>
  </si>
  <si>
    <t xml:space="preserve">AJUSTE AL NETO </t>
  </si>
  <si>
    <t>*NETO A PAGAR*</t>
  </si>
  <si>
    <t>DEPARTAMENTO 1</t>
  </si>
  <si>
    <t>DIRECCION GENERAL</t>
  </si>
  <si>
    <t>DG04</t>
  </si>
  <si>
    <t>Esparza Andrade Mayra Beatriz</t>
  </si>
  <si>
    <t>Directora General</t>
  </si>
  <si>
    <t>DG05</t>
  </si>
  <si>
    <t>Cerrero Martinez Arcelia Citlalli</t>
  </si>
  <si>
    <t>Asistente de Dirección</t>
  </si>
  <si>
    <t>DG06</t>
  </si>
  <si>
    <t>V A C A N T E</t>
  </si>
  <si>
    <t>Comunicación Social</t>
  </si>
  <si>
    <t>TOTAL DEPARTAMENTO</t>
  </si>
  <si>
    <t>DEPARTAMENTO 2</t>
  </si>
  <si>
    <t>JEFATURA ADMINISTRATIVA</t>
  </si>
  <si>
    <t>JA04</t>
  </si>
  <si>
    <t xml:space="preserve">Loera Gonzalez Gabriela Marisol </t>
  </si>
  <si>
    <t>Directora Administrativa</t>
  </si>
  <si>
    <t>JA06</t>
  </si>
  <si>
    <t>Sanchez Garcia Jeronimo</t>
  </si>
  <si>
    <t>Jefatura de Vinculacion Administrativa</t>
  </si>
  <si>
    <t>JA08</t>
  </si>
  <si>
    <t>Martínez Ibarra José de Jesús</t>
  </si>
  <si>
    <t>Mantenimiento</t>
  </si>
  <si>
    <t>JA09</t>
  </si>
  <si>
    <t xml:space="preserve">Nieves Servin Diego Alberto </t>
  </si>
  <si>
    <t>JA10</t>
  </si>
  <si>
    <t>Zúñiga Reynaga Yolanda</t>
  </si>
  <si>
    <t>Auxiliar General</t>
  </si>
  <si>
    <t>JA40</t>
  </si>
  <si>
    <t xml:space="preserve">Perez Gonzalez Maria Laura </t>
  </si>
  <si>
    <t>JA42</t>
  </si>
  <si>
    <t>Rodriguez Ramirez Xochitl</t>
  </si>
  <si>
    <t xml:space="preserve">Recepcionista </t>
  </si>
  <si>
    <t>JA45</t>
  </si>
  <si>
    <t>Flores Pozos Julio Cesar</t>
  </si>
  <si>
    <t>Coordinador Financiero y Contable</t>
  </si>
  <si>
    <t>JA53</t>
  </si>
  <si>
    <t>Martinez Flores Juan Ignacio</t>
  </si>
  <si>
    <t>Jefatura Juridica</t>
  </si>
  <si>
    <t>JA54</t>
  </si>
  <si>
    <t>Guzman Lopez Juan Luis</t>
  </si>
  <si>
    <t>Recursos Materiales</t>
  </si>
  <si>
    <t>JA55</t>
  </si>
  <si>
    <t>Flores Rubio Mayra Jazmin</t>
  </si>
  <si>
    <t>Auxiliar Administrativo</t>
  </si>
  <si>
    <t>JA56</t>
  </si>
  <si>
    <t>Topete Rosales Maria de Lourdes</t>
  </si>
  <si>
    <t>JA57</t>
  </si>
  <si>
    <t>Martinez Torres Noemi</t>
  </si>
  <si>
    <t>Encargada de Archivo</t>
  </si>
  <si>
    <t>DEPARTAMENTO 4</t>
  </si>
  <si>
    <t>AREA MEDICA Y FISICA</t>
  </si>
  <si>
    <t>AM13</t>
  </si>
  <si>
    <t>Alatorre Rea Walter</t>
  </si>
  <si>
    <t>Medico</t>
  </si>
  <si>
    <t>AF12</t>
  </si>
  <si>
    <t>Rivas Tejeda Carlos Alberto</t>
  </si>
  <si>
    <t>Terapeuta Fisico</t>
  </si>
  <si>
    <t>AF14</t>
  </si>
  <si>
    <t>Arriaga Gómez Mariana</t>
  </si>
  <si>
    <t>Terapeuta (DM)</t>
  </si>
  <si>
    <t>AF15</t>
  </si>
  <si>
    <t>Olivares Morales Maria Ursula</t>
  </si>
  <si>
    <t>AE31</t>
  </si>
  <si>
    <t>Villegas Ramirez Iyari</t>
  </si>
  <si>
    <t>DEPARTAMENTO 5</t>
  </si>
  <si>
    <t>AREA ESPECIALIDADES</t>
  </si>
  <si>
    <t>AE16</t>
  </si>
  <si>
    <t>Terapeuta  (DI)</t>
  </si>
  <si>
    <t>Cantera Ramirez Ana Elizabeth</t>
  </si>
  <si>
    <t>Estimulacion Sensorial</t>
  </si>
  <si>
    <t>AE17</t>
  </si>
  <si>
    <t>Chavez Martinez Elba Roxana</t>
  </si>
  <si>
    <t>AE20</t>
  </si>
  <si>
    <t>Plascencia González Paola Viridiana</t>
  </si>
  <si>
    <t>Psicóloga</t>
  </si>
  <si>
    <t>AE24</t>
  </si>
  <si>
    <t>Ortiz Anguiano Nélida Guadalupe</t>
  </si>
  <si>
    <t>Terapeuta  de Lenguaje</t>
  </si>
  <si>
    <t>AE26</t>
  </si>
  <si>
    <t>Navarro Sarabia Diana Cristina</t>
  </si>
  <si>
    <t>Trabajadora Social</t>
  </si>
  <si>
    <t>AE30</t>
  </si>
  <si>
    <t>González Angulo Karla Angélica</t>
  </si>
  <si>
    <t>AE32</t>
  </si>
  <si>
    <t>Montero Jauregui Maribel</t>
  </si>
  <si>
    <t>Terapeuta de Lenguaje</t>
  </si>
  <si>
    <t>AE36</t>
  </si>
  <si>
    <t>Gutierrez Rodriguez Pamela Areli</t>
  </si>
  <si>
    <t>Autonomia e Independencia</t>
  </si>
  <si>
    <t>AE55</t>
  </si>
  <si>
    <t>Ortiz Anguiano Miriam Fabiola</t>
  </si>
  <si>
    <t>AE64</t>
  </si>
  <si>
    <t>Magaña Corbala Leobardo</t>
  </si>
  <si>
    <t>Jefatura de Operación</t>
  </si>
  <si>
    <t>AE65</t>
  </si>
  <si>
    <t>Garcia Mendoza Emmanuel</t>
  </si>
  <si>
    <t>Coordinador de Discapacidad</t>
  </si>
  <si>
    <t>AE66</t>
  </si>
  <si>
    <t>Padilla Gomez Citlali Betzaida</t>
  </si>
  <si>
    <t>AE67</t>
  </si>
  <si>
    <t>Garcia Jimenez Noelia</t>
  </si>
  <si>
    <t>AE68</t>
  </si>
  <si>
    <t>Santillan Salcedo Berenice Concepcion</t>
  </si>
  <si>
    <t>Vinculacion y Seguimiento</t>
  </si>
  <si>
    <t>AT27</t>
  </si>
  <si>
    <t>Alvaro Oropeza Anabel</t>
  </si>
  <si>
    <t>Terapeuta  Cognitivo</t>
  </si>
  <si>
    <t>AT37</t>
  </si>
  <si>
    <t>Aguila Garcia Brenda Karol</t>
  </si>
  <si>
    <t>JA11</t>
  </si>
  <si>
    <t>Silva Diaz Angelica Araceli</t>
  </si>
  <si>
    <t>JA51</t>
  </si>
  <si>
    <t>Escalante Garcia Refugio Miuret</t>
  </si>
  <si>
    <t>Monitor</t>
  </si>
  <si>
    <t>DEPARTAMENTO 6</t>
  </si>
  <si>
    <t>AREA TALLERES</t>
  </si>
  <si>
    <t>AE63</t>
  </si>
  <si>
    <t>Orozco Hernandez Zonia Sarahi</t>
  </si>
  <si>
    <t>Coordinadora de Desarrollo</t>
  </si>
  <si>
    <t>AT28</t>
  </si>
  <si>
    <t>Ruiz Castorena Adriana Margarita</t>
  </si>
  <si>
    <t>Habilidades Sociales</t>
  </si>
  <si>
    <t>AT33</t>
  </si>
  <si>
    <t xml:space="preserve">Reyes Nava Vanessa Gabriela </t>
  </si>
  <si>
    <t>Proyectos de capacitacion</t>
  </si>
  <si>
    <t>AT34</t>
  </si>
  <si>
    <t>Bañuelos Estrada Cinthya Mayela</t>
  </si>
  <si>
    <t>AT35</t>
  </si>
  <si>
    <t>Ledezma Valdivia Martin</t>
  </si>
  <si>
    <t>AT38</t>
  </si>
  <si>
    <t>Sanchez Noyola Alejandra</t>
  </si>
  <si>
    <t>DEPARTAMENTO 7</t>
  </si>
  <si>
    <t>AREA ESPECIALIZADA EN AUTISMO</t>
  </si>
  <si>
    <t>AU01</t>
  </si>
  <si>
    <t>Tiscareño Padilla Blanca Rubi</t>
  </si>
  <si>
    <t>Estimulacion Cognitiva</t>
  </si>
  <si>
    <t>AU04</t>
  </si>
  <si>
    <t>Gomez Herrera Karina</t>
  </si>
  <si>
    <t>AU05</t>
  </si>
  <si>
    <t>Aguilar Mariscal Sara Paola</t>
  </si>
  <si>
    <t>AU06</t>
  </si>
  <si>
    <t>Jimenez Almaraz Liliana</t>
  </si>
  <si>
    <t>AU07</t>
  </si>
  <si>
    <t>Romero Santillan Daniela</t>
  </si>
  <si>
    <t>AU08</t>
  </si>
  <si>
    <t>De la Concha Perales Ana Luisa</t>
  </si>
  <si>
    <t>Terapeuta en Motricidad</t>
  </si>
  <si>
    <t>AU09</t>
  </si>
  <si>
    <t>Sotelo Gutierrez Leydi Adilene</t>
  </si>
  <si>
    <t>AU10</t>
  </si>
  <si>
    <t>De Santiago Velazquez Gabriela</t>
  </si>
  <si>
    <t>AU11</t>
  </si>
  <si>
    <t>Regalado Ortiz Mariana</t>
  </si>
  <si>
    <t>AU12</t>
  </si>
  <si>
    <t>Nazario Adame America Lizbeth</t>
  </si>
  <si>
    <t>AU13</t>
  </si>
  <si>
    <t>Aguilera Inda Stefany Aimee</t>
  </si>
  <si>
    <t>AU14</t>
  </si>
  <si>
    <t>Vazquez De la Cruz Karina</t>
  </si>
  <si>
    <t>AU17</t>
  </si>
  <si>
    <t>Terapeuta Ocupacional</t>
  </si>
  <si>
    <t>AU19</t>
  </si>
  <si>
    <t>Olivarria Nieblas Karla Lorenia</t>
  </si>
  <si>
    <t>Coordinadora en Autismo</t>
  </si>
  <si>
    <t>AU20</t>
  </si>
  <si>
    <t>Villegas Valenzuela Karla Mariela</t>
  </si>
  <si>
    <t>AU21</t>
  </si>
  <si>
    <t>Ramos Velazquez Galilea</t>
  </si>
  <si>
    <t>AE38</t>
  </si>
  <si>
    <t xml:space="preserve">Tabares Renteria Jovanny Gabriel </t>
  </si>
  <si>
    <t>AE43</t>
  </si>
  <si>
    <t>Espinoza Ramirez Jessica</t>
  </si>
  <si>
    <t>AE46</t>
  </si>
  <si>
    <t>Alatorre Rea Huber</t>
  </si>
  <si>
    <t>AE60</t>
  </si>
  <si>
    <t>De Santiago De la Cruz Araceli</t>
  </si>
  <si>
    <t>AE61</t>
  </si>
  <si>
    <t>Garcia Garcia Rojas Maria Janette Gabriela</t>
  </si>
  <si>
    <t>TOTALES</t>
  </si>
  <si>
    <t>JERONIMO SANCHEZ GARCIA</t>
  </si>
  <si>
    <t xml:space="preserve">GABRIELA MARISOL LOERA GONZALEZ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</si>
</sst>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b/>
      <sz val="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9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C4E01A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7">
    <xf numFmtId="0" fontId="0" fillId="0" borderId="0" xfId="0"/>
    <xf numFmtId="0" fontId="1" fillId="0" borderId="0" xfId="0" applyFont="1"/>
    <xf numFmtId="0" fontId="3" fillId="0" borderId="0" xfId="0" applyFont="1"/>
    <xf numFmtId="4" fontId="1" fillId="0" borderId="0" xfId="0" applyNumberFormat="1" applyFont="1"/>
    <xf numFmtId="4" fontId="3" fillId="0" borderId="0" xfId="0" applyNumberFormat="1" applyFont="1"/>
    <xf numFmtId="4" fontId="11" fillId="6" borderId="1" xfId="0" applyNumberFormat="1" applyFont="1" applyFill="1" applyBorder="1"/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2" xfId="0" applyFont="1" applyBorder="1"/>
    <xf numFmtId="0" fontId="0" fillId="0" borderId="0" xfId="0" applyAlignment="1">
      <alignment horizontal="center"/>
    </xf>
    <xf numFmtId="0" fontId="14" fillId="0" borderId="3" xfId="0" applyFont="1" applyBorder="1" applyAlignment="1">
      <alignment horizontal="center"/>
    </xf>
    <xf numFmtId="0" fontId="1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" fontId="6" fillId="2" borderId="1" xfId="0" applyNumberFormat="1" applyFont="1" applyFill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center" vertical="center" wrapText="1"/>
    </xf>
    <xf numFmtId="4" fontId="7" fillId="2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/>
    <xf numFmtId="4" fontId="1" fillId="0" borderId="1" xfId="0" applyNumberFormat="1" applyFont="1" applyBorder="1"/>
    <xf numFmtId="4" fontId="3" fillId="0" borderId="1" xfId="0" applyNumberFormat="1" applyFont="1" applyBorder="1"/>
    <xf numFmtId="0" fontId="0" fillId="0" borderId="1" xfId="0" applyBorder="1"/>
    <xf numFmtId="0" fontId="3" fillId="0" borderId="1" xfId="0" applyFont="1" applyBorder="1"/>
    <xf numFmtId="0" fontId="1" fillId="0" borderId="1" xfId="0" applyFont="1" applyBorder="1"/>
    <xf numFmtId="4" fontId="9" fillId="3" borderId="1" xfId="0" applyNumberFormat="1" applyFont="1" applyFill="1" applyBorder="1"/>
    <xf numFmtId="0" fontId="8" fillId="0" borderId="1" xfId="0" applyFont="1" applyBorder="1" applyAlignment="1">
      <alignment horizontal="left"/>
    </xf>
    <xf numFmtId="0" fontId="10" fillId="0" borderId="1" xfId="0" applyFont="1" applyBorder="1"/>
    <xf numFmtId="0" fontId="2" fillId="0" borderId="1" xfId="0" applyFont="1" applyBorder="1"/>
    <xf numFmtId="44" fontId="11" fillId="4" borderId="1" xfId="1" applyFont="1" applyFill="1" applyBorder="1"/>
    <xf numFmtId="4" fontId="12" fillId="0" borderId="1" xfId="0" applyNumberFormat="1" applyFont="1" applyBorder="1"/>
    <xf numFmtId="4" fontId="9" fillId="5" borderId="1" xfId="0" applyNumberFormat="1" applyFont="1" applyFill="1" applyBorder="1"/>
    <xf numFmtId="0" fontId="0" fillId="0" borderId="1" xfId="0" applyBorder="1" applyAlignment="1">
      <alignment wrapText="1"/>
    </xf>
    <xf numFmtId="4" fontId="13" fillId="0" borderId="1" xfId="1" applyNumberFormat="1" applyFont="1" applyBorder="1"/>
    <xf numFmtId="4" fontId="4" fillId="0" borderId="1" xfId="1" applyNumberFormat="1" applyFont="1" applyBorder="1"/>
    <xf numFmtId="0" fontId="12" fillId="0" borderId="1" xfId="0" applyFont="1" applyBorder="1"/>
    <xf numFmtId="0" fontId="11" fillId="0" borderId="1" xfId="0" applyFont="1" applyBorder="1" applyAlignment="1">
      <alignment horizontal="right"/>
    </xf>
    <xf numFmtId="4" fontId="11" fillId="0" borderId="1" xfId="0" applyNumberFormat="1" applyFont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0</xdr:rowOff>
    </xdr:from>
    <xdr:to>
      <xdr:col>1</xdr:col>
      <xdr:colOff>666749</xdr:colOff>
      <xdr:row>4</xdr:row>
      <xdr:rowOff>72118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29CB7B2-481B-4CBE-991E-41ECDFB5F32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1431" r="61781" b="33563"/>
        <a:stretch>
          <a:fillRect/>
        </a:stretch>
      </xdr:blipFill>
      <xdr:spPr>
        <a:xfrm>
          <a:off x="809625" y="0"/>
          <a:ext cx="1895474" cy="8341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41482B-9669-4D8B-868A-2FA4D7677FB6}">
  <dimension ref="A1:K103"/>
  <sheetViews>
    <sheetView tabSelected="1" workbookViewId="0">
      <selection activeCell="H2" sqref="H2"/>
    </sheetView>
  </sheetViews>
  <sheetFormatPr baseColWidth="10" defaultRowHeight="15" x14ac:dyDescent="0.25"/>
  <cols>
    <col min="1" max="1" width="19.140625" customWidth="1"/>
    <col min="2" max="2" width="26.85546875" customWidth="1"/>
    <col min="3" max="3" width="28.140625" customWidth="1"/>
    <col min="4" max="4" width="18.5703125" customWidth="1"/>
    <col min="7" max="7" width="20.140625" customWidth="1"/>
    <col min="8" max="9" width="19.5703125" customWidth="1"/>
    <col min="11" max="11" width="19.42578125" customWidth="1"/>
  </cols>
  <sheetData>
    <row r="1" spans="1:11" ht="15.7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2"/>
    </row>
    <row r="2" spans="1:11" ht="15.7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2"/>
    </row>
    <row r="3" spans="1:11" ht="15.75" x14ac:dyDescent="0.25">
      <c r="A3" s="1"/>
      <c r="B3" s="1"/>
      <c r="C3" s="1"/>
      <c r="D3" s="3"/>
      <c r="E3" s="3"/>
      <c r="F3" s="3"/>
      <c r="G3" s="3"/>
      <c r="H3" s="3"/>
      <c r="I3" s="3"/>
      <c r="J3" s="3"/>
      <c r="K3" s="4"/>
    </row>
    <row r="4" spans="1:11" ht="18.75" x14ac:dyDescent="0.25">
      <c r="A4" s="12" t="s">
        <v>0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33.75" x14ac:dyDescent="0.25">
      <c r="A5" s="13" t="s">
        <v>1</v>
      </c>
      <c r="B5" s="14" t="s">
        <v>2</v>
      </c>
      <c r="C5" s="14" t="s">
        <v>3</v>
      </c>
      <c r="D5" s="15" t="s">
        <v>4</v>
      </c>
      <c r="E5" s="14" t="s">
        <v>5</v>
      </c>
      <c r="F5" s="16" t="s">
        <v>6</v>
      </c>
      <c r="G5" s="16" t="s">
        <v>7</v>
      </c>
      <c r="H5" s="16" t="s">
        <v>8</v>
      </c>
      <c r="I5" s="16" t="s">
        <v>9</v>
      </c>
      <c r="J5" s="16" t="s">
        <v>10</v>
      </c>
      <c r="K5" s="17" t="s">
        <v>11</v>
      </c>
    </row>
    <row r="6" spans="1:11" ht="15.75" x14ac:dyDescent="0.25">
      <c r="A6" s="18" t="s">
        <v>12</v>
      </c>
      <c r="B6" s="18" t="s">
        <v>13</v>
      </c>
      <c r="C6" s="18"/>
      <c r="D6" s="19"/>
      <c r="E6" s="19"/>
      <c r="F6" s="19"/>
      <c r="G6" s="19"/>
      <c r="H6" s="19"/>
      <c r="I6" s="19"/>
      <c r="J6" s="19"/>
      <c r="K6" s="20"/>
    </row>
    <row r="7" spans="1:11" ht="21" x14ac:dyDescent="0.35">
      <c r="A7" s="21" t="s">
        <v>14</v>
      </c>
      <c r="B7" s="22" t="s">
        <v>15</v>
      </c>
      <c r="C7" s="23" t="s">
        <v>16</v>
      </c>
      <c r="D7" s="19"/>
      <c r="E7" s="19"/>
      <c r="F7" s="19"/>
      <c r="G7" s="19"/>
      <c r="H7" s="19"/>
      <c r="I7" s="19"/>
      <c r="J7" s="19"/>
      <c r="K7" s="24">
        <f>D7-I7-J7</f>
        <v>0</v>
      </c>
    </row>
    <row r="8" spans="1:11" ht="21" x14ac:dyDescent="0.35">
      <c r="A8" s="21" t="s">
        <v>17</v>
      </c>
      <c r="B8" s="22" t="s">
        <v>18</v>
      </c>
      <c r="C8" s="23" t="s">
        <v>19</v>
      </c>
      <c r="D8" s="19"/>
      <c r="E8" s="19"/>
      <c r="F8" s="19"/>
      <c r="G8" s="19"/>
      <c r="H8" s="19"/>
      <c r="I8" s="19"/>
      <c r="J8" s="19"/>
      <c r="K8" s="24">
        <f>D8-I8-J8</f>
        <v>0</v>
      </c>
    </row>
    <row r="9" spans="1:11" ht="21" x14ac:dyDescent="0.35">
      <c r="A9" s="21" t="s">
        <v>20</v>
      </c>
      <c r="B9" s="22" t="s">
        <v>21</v>
      </c>
      <c r="C9" s="21" t="s">
        <v>22</v>
      </c>
      <c r="D9" s="19"/>
      <c r="E9" s="19">
        <v>0</v>
      </c>
      <c r="F9" s="19"/>
      <c r="G9" s="19"/>
      <c r="H9" s="19"/>
      <c r="I9" s="19"/>
      <c r="J9" s="19"/>
      <c r="K9" s="24">
        <f>D9-I9-J9</f>
        <v>0</v>
      </c>
    </row>
    <row r="10" spans="1:11" ht="18.75" x14ac:dyDescent="0.3">
      <c r="A10" s="25" t="s">
        <v>23</v>
      </c>
      <c r="B10" s="26"/>
      <c r="C10" s="27"/>
      <c r="D10" s="28">
        <f t="shared" ref="D10:K10" si="0">SUM(D7:D9)</f>
        <v>0</v>
      </c>
      <c r="E10" s="28">
        <f t="shared" si="0"/>
        <v>0</v>
      </c>
      <c r="F10" s="28">
        <f t="shared" si="0"/>
        <v>0</v>
      </c>
      <c r="G10" s="28"/>
      <c r="H10" s="28"/>
      <c r="I10" s="28">
        <f t="shared" si="0"/>
        <v>0</v>
      </c>
      <c r="J10" s="28">
        <f t="shared" si="0"/>
        <v>0</v>
      </c>
      <c r="K10" s="28">
        <f t="shared" si="0"/>
        <v>0</v>
      </c>
    </row>
    <row r="11" spans="1:11" ht="18.75" x14ac:dyDescent="0.3">
      <c r="A11" s="23"/>
      <c r="B11" s="22"/>
      <c r="C11" s="23"/>
      <c r="D11" s="19"/>
      <c r="E11" s="19"/>
      <c r="F11" s="19"/>
      <c r="G11" s="19"/>
      <c r="H11" s="19"/>
      <c r="I11" s="19"/>
      <c r="J11" s="19"/>
      <c r="K11" s="29"/>
    </row>
    <row r="12" spans="1:11" ht="18.75" x14ac:dyDescent="0.3">
      <c r="A12" s="18" t="s">
        <v>24</v>
      </c>
      <c r="B12" s="26" t="s">
        <v>25</v>
      </c>
      <c r="C12" s="23"/>
      <c r="D12" s="19"/>
      <c r="E12" s="19"/>
      <c r="F12" s="19"/>
      <c r="G12" s="19"/>
      <c r="H12" s="19"/>
      <c r="I12" s="19"/>
      <c r="J12" s="19"/>
      <c r="K12" s="29"/>
    </row>
    <row r="13" spans="1:11" ht="21" x14ac:dyDescent="0.35">
      <c r="A13" s="23" t="s">
        <v>26</v>
      </c>
      <c r="B13" s="22" t="s">
        <v>27</v>
      </c>
      <c r="C13" s="21" t="s">
        <v>28</v>
      </c>
      <c r="D13" s="19"/>
      <c r="E13" s="19"/>
      <c r="F13" s="19"/>
      <c r="G13" s="19"/>
      <c r="H13" s="19"/>
      <c r="I13" s="19"/>
      <c r="J13" s="19"/>
      <c r="K13" s="24">
        <f>D13-I13-J13</f>
        <v>0</v>
      </c>
    </row>
    <row r="14" spans="1:11" ht="21" x14ac:dyDescent="0.35">
      <c r="A14" s="23" t="s">
        <v>29</v>
      </c>
      <c r="B14" s="22" t="s">
        <v>30</v>
      </c>
      <c r="C14" s="21" t="s">
        <v>31</v>
      </c>
      <c r="D14" s="19"/>
      <c r="E14" s="19"/>
      <c r="F14" s="19"/>
      <c r="G14" s="19"/>
      <c r="H14" s="19"/>
      <c r="I14" s="19"/>
      <c r="J14" s="19"/>
      <c r="K14" s="24">
        <f t="shared" ref="K14:K24" si="1">D14-I14-J14</f>
        <v>0</v>
      </c>
    </row>
    <row r="15" spans="1:11" ht="21" x14ac:dyDescent="0.35">
      <c r="A15" s="23" t="s">
        <v>32</v>
      </c>
      <c r="B15" s="22" t="s">
        <v>33</v>
      </c>
      <c r="C15" s="21" t="s">
        <v>34</v>
      </c>
      <c r="D15" s="19">
        <v>6582.6</v>
      </c>
      <c r="E15" s="19"/>
      <c r="F15" s="19"/>
      <c r="G15" s="19">
        <v>490.13</v>
      </c>
      <c r="H15" s="19">
        <f>D15+G15</f>
        <v>7072.7300000000005</v>
      </c>
      <c r="I15" s="19">
        <v>78.42</v>
      </c>
      <c r="J15" s="19">
        <v>-0.02</v>
      </c>
      <c r="K15" s="24">
        <f t="shared" si="1"/>
        <v>6504.2000000000007</v>
      </c>
    </row>
    <row r="16" spans="1:11" ht="21" x14ac:dyDescent="0.35">
      <c r="A16" s="23" t="s">
        <v>35</v>
      </c>
      <c r="B16" s="22" t="s">
        <v>36</v>
      </c>
      <c r="C16" s="21" t="s">
        <v>34</v>
      </c>
      <c r="D16" s="19"/>
      <c r="E16" s="19"/>
      <c r="F16" s="19"/>
      <c r="G16" s="19"/>
      <c r="H16" s="19">
        <f>D16+G16</f>
        <v>0</v>
      </c>
      <c r="I16" s="19"/>
      <c r="J16" s="19"/>
      <c r="K16" s="24">
        <f>D16-I16-J16</f>
        <v>0</v>
      </c>
    </row>
    <row r="17" spans="1:11" ht="21" x14ac:dyDescent="0.35">
      <c r="A17" s="23" t="s">
        <v>37</v>
      </c>
      <c r="B17" s="22" t="s">
        <v>38</v>
      </c>
      <c r="C17" s="23" t="s">
        <v>39</v>
      </c>
      <c r="D17" s="19">
        <v>5952.3</v>
      </c>
      <c r="E17" s="19"/>
      <c r="F17" s="19"/>
      <c r="G17" s="19">
        <v>264.70999999999998</v>
      </c>
      <c r="H17" s="19">
        <f>D17+G17</f>
        <v>6217.01</v>
      </c>
      <c r="I17" s="19">
        <v>28.8</v>
      </c>
      <c r="J17" s="19">
        <v>-0.1</v>
      </c>
      <c r="K17" s="24">
        <f t="shared" si="1"/>
        <v>5923.6</v>
      </c>
    </row>
    <row r="18" spans="1:11" ht="21" x14ac:dyDescent="0.35">
      <c r="A18" s="21" t="s">
        <v>40</v>
      </c>
      <c r="B18" s="22" t="s">
        <v>41</v>
      </c>
      <c r="C18" s="21" t="s">
        <v>39</v>
      </c>
      <c r="D18" s="19"/>
      <c r="E18" s="19"/>
      <c r="F18" s="19"/>
      <c r="G18" s="19"/>
      <c r="H18" s="19">
        <f>D18+G18</f>
        <v>0</v>
      </c>
      <c r="I18" s="19"/>
      <c r="J18" s="19"/>
      <c r="K18" s="24">
        <f>D18-I18-J18</f>
        <v>0</v>
      </c>
    </row>
    <row r="19" spans="1:11" ht="21" x14ac:dyDescent="0.35">
      <c r="A19" s="21" t="s">
        <v>42</v>
      </c>
      <c r="B19" s="22" t="s">
        <v>43</v>
      </c>
      <c r="C19" s="21" t="s">
        <v>44</v>
      </c>
      <c r="D19" s="19"/>
      <c r="E19" s="19"/>
      <c r="F19" s="19"/>
      <c r="G19" s="19"/>
      <c r="H19" s="19"/>
      <c r="I19" s="19"/>
      <c r="J19" s="19"/>
      <c r="K19" s="24">
        <f t="shared" si="1"/>
        <v>0</v>
      </c>
    </row>
    <row r="20" spans="1:11" ht="21" x14ac:dyDescent="0.35">
      <c r="A20" s="21" t="s">
        <v>45</v>
      </c>
      <c r="B20" s="22" t="s">
        <v>46</v>
      </c>
      <c r="C20" s="21" t="s">
        <v>47</v>
      </c>
      <c r="D20" s="19"/>
      <c r="E20" s="19"/>
      <c r="F20" s="19"/>
      <c r="G20" s="19"/>
      <c r="H20" s="19"/>
      <c r="I20" s="19"/>
      <c r="J20" s="19"/>
      <c r="K20" s="24">
        <f t="shared" si="1"/>
        <v>0</v>
      </c>
    </row>
    <row r="21" spans="1:11" ht="21" x14ac:dyDescent="0.35">
      <c r="A21" s="21" t="s">
        <v>48</v>
      </c>
      <c r="B21" s="22" t="s">
        <v>49</v>
      </c>
      <c r="C21" s="21" t="s">
        <v>50</v>
      </c>
      <c r="D21" s="19"/>
      <c r="E21" s="19"/>
      <c r="F21" s="19"/>
      <c r="G21" s="19"/>
      <c r="H21" s="19"/>
      <c r="I21" s="19"/>
      <c r="J21" s="19"/>
      <c r="K21" s="24">
        <f t="shared" si="1"/>
        <v>0</v>
      </c>
    </row>
    <row r="22" spans="1:11" ht="21" x14ac:dyDescent="0.35">
      <c r="A22" s="21" t="s">
        <v>51</v>
      </c>
      <c r="B22" s="22" t="s">
        <v>52</v>
      </c>
      <c r="C22" s="21" t="s">
        <v>53</v>
      </c>
      <c r="D22" s="19"/>
      <c r="E22" s="19"/>
      <c r="F22" s="19"/>
      <c r="G22" s="19"/>
      <c r="H22" s="19"/>
      <c r="I22" s="19"/>
      <c r="J22" s="19"/>
      <c r="K22" s="24">
        <f t="shared" si="1"/>
        <v>0</v>
      </c>
    </row>
    <row r="23" spans="1:11" ht="21" x14ac:dyDescent="0.35">
      <c r="A23" s="21" t="s">
        <v>54</v>
      </c>
      <c r="B23" s="22" t="s">
        <v>55</v>
      </c>
      <c r="C23" s="21" t="s">
        <v>56</v>
      </c>
      <c r="D23" s="19"/>
      <c r="E23" s="19"/>
      <c r="F23" s="19"/>
      <c r="G23" s="19"/>
      <c r="H23" s="19"/>
      <c r="I23" s="19"/>
      <c r="J23" s="19"/>
      <c r="K23" s="24">
        <f t="shared" si="1"/>
        <v>0</v>
      </c>
    </row>
    <row r="24" spans="1:11" ht="21" x14ac:dyDescent="0.35">
      <c r="A24" s="21" t="s">
        <v>57</v>
      </c>
      <c r="B24" s="22" t="s">
        <v>58</v>
      </c>
      <c r="C24" s="21" t="s">
        <v>39</v>
      </c>
      <c r="D24" s="19"/>
      <c r="E24" s="19"/>
      <c r="F24" s="19"/>
      <c r="G24" s="19"/>
      <c r="H24" s="19"/>
      <c r="I24" s="19"/>
      <c r="J24" s="19"/>
      <c r="K24" s="24">
        <f t="shared" si="1"/>
        <v>0</v>
      </c>
    </row>
    <row r="25" spans="1:11" ht="21" x14ac:dyDescent="0.35">
      <c r="A25" s="21" t="s">
        <v>59</v>
      </c>
      <c r="B25" s="22" t="s">
        <v>60</v>
      </c>
      <c r="C25" s="21" t="s">
        <v>61</v>
      </c>
      <c r="D25" s="19"/>
      <c r="E25" s="19"/>
      <c r="F25" s="19"/>
      <c r="G25" s="19"/>
      <c r="H25" s="19"/>
      <c r="I25" s="19"/>
      <c r="J25" s="19"/>
      <c r="K25" s="24"/>
    </row>
    <row r="26" spans="1:11" ht="18.75" x14ac:dyDescent="0.3">
      <c r="A26" s="18" t="s">
        <v>23</v>
      </c>
      <c r="B26" s="26"/>
      <c r="C26" s="27"/>
      <c r="D26" s="28">
        <f t="shared" ref="D26:K26" si="2">SUM(D13:D24)</f>
        <v>12534.900000000001</v>
      </c>
      <c r="E26" s="28">
        <f t="shared" si="2"/>
        <v>0</v>
      </c>
      <c r="F26" s="28">
        <f t="shared" si="2"/>
        <v>0</v>
      </c>
      <c r="G26" s="28">
        <f t="shared" si="2"/>
        <v>754.83999999999992</v>
      </c>
      <c r="H26" s="28">
        <f t="shared" si="2"/>
        <v>13289.740000000002</v>
      </c>
      <c r="I26" s="28">
        <f t="shared" si="2"/>
        <v>107.22</v>
      </c>
      <c r="J26" s="28">
        <f t="shared" si="2"/>
        <v>-0.12000000000000001</v>
      </c>
      <c r="K26" s="28">
        <f t="shared" si="2"/>
        <v>12427.800000000001</v>
      </c>
    </row>
    <row r="27" spans="1:11" ht="18.75" x14ac:dyDescent="0.3">
      <c r="A27" s="18"/>
      <c r="B27" s="22"/>
      <c r="C27" s="23"/>
      <c r="D27" s="19"/>
      <c r="E27" s="19"/>
      <c r="F27" s="19"/>
      <c r="G27" s="19"/>
      <c r="H27" s="19"/>
      <c r="I27" s="19"/>
      <c r="J27" s="19"/>
      <c r="K27" s="29"/>
    </row>
    <row r="28" spans="1:11" ht="18.75" x14ac:dyDescent="0.3">
      <c r="A28" s="18" t="s">
        <v>62</v>
      </c>
      <c r="B28" s="26" t="s">
        <v>63</v>
      </c>
      <c r="C28" s="23"/>
      <c r="D28" s="19"/>
      <c r="E28" s="19"/>
      <c r="F28" s="19"/>
      <c r="G28" s="19"/>
      <c r="H28" s="19"/>
      <c r="I28" s="19"/>
      <c r="J28" s="19"/>
      <c r="K28" s="29"/>
    </row>
    <row r="29" spans="1:11" ht="21" x14ac:dyDescent="0.35">
      <c r="A29" s="23" t="s">
        <v>64</v>
      </c>
      <c r="B29" s="22" t="s">
        <v>65</v>
      </c>
      <c r="C29" s="21" t="s">
        <v>66</v>
      </c>
      <c r="D29" s="19"/>
      <c r="E29" s="19"/>
      <c r="F29" s="19"/>
      <c r="G29" s="19"/>
      <c r="H29" s="19"/>
      <c r="I29" s="19"/>
      <c r="J29" s="19"/>
      <c r="K29" s="24">
        <f>D29-I29-J29</f>
        <v>0</v>
      </c>
    </row>
    <row r="30" spans="1:11" ht="21" x14ac:dyDescent="0.35">
      <c r="A30" s="23" t="s">
        <v>67</v>
      </c>
      <c r="B30" s="22" t="s">
        <v>68</v>
      </c>
      <c r="C30" s="21" t="s">
        <v>69</v>
      </c>
      <c r="D30" s="19"/>
      <c r="E30" s="19"/>
      <c r="F30" s="19"/>
      <c r="G30" s="19"/>
      <c r="H30" s="19"/>
      <c r="I30" s="19"/>
      <c r="J30" s="19"/>
      <c r="K30" s="24">
        <f>D30-I30-J30</f>
        <v>0</v>
      </c>
    </row>
    <row r="31" spans="1:11" ht="21" x14ac:dyDescent="0.35">
      <c r="A31" s="23" t="s">
        <v>70</v>
      </c>
      <c r="B31" s="22" t="s">
        <v>71</v>
      </c>
      <c r="C31" s="23" t="s">
        <v>72</v>
      </c>
      <c r="D31" s="19"/>
      <c r="E31" s="19"/>
      <c r="F31" s="19"/>
      <c r="G31" s="19"/>
      <c r="H31" s="19"/>
      <c r="I31" s="19"/>
      <c r="J31" s="19"/>
      <c r="K31" s="24">
        <f>D31-I31-J31</f>
        <v>0</v>
      </c>
    </row>
    <row r="32" spans="1:11" ht="21" x14ac:dyDescent="0.35">
      <c r="A32" s="21" t="s">
        <v>73</v>
      </c>
      <c r="B32" s="22" t="s">
        <v>74</v>
      </c>
      <c r="C32" s="21" t="s">
        <v>69</v>
      </c>
      <c r="D32" s="19"/>
      <c r="E32" s="19"/>
      <c r="F32" s="19"/>
      <c r="G32" s="19"/>
      <c r="H32" s="19"/>
      <c r="I32" s="19"/>
      <c r="J32" s="19"/>
      <c r="K32" s="24">
        <f>D32-I32-J32</f>
        <v>0</v>
      </c>
    </row>
    <row r="33" spans="1:11" ht="21" x14ac:dyDescent="0.35">
      <c r="A33" s="21" t="s">
        <v>75</v>
      </c>
      <c r="B33" s="22" t="s">
        <v>76</v>
      </c>
      <c r="C33" s="21" t="s">
        <v>69</v>
      </c>
      <c r="D33" s="19"/>
      <c r="E33" s="19"/>
      <c r="F33" s="19"/>
      <c r="G33" s="19"/>
      <c r="H33" s="19"/>
      <c r="I33" s="19"/>
      <c r="J33" s="19"/>
      <c r="K33" s="24">
        <f>D33-I33-J33</f>
        <v>0</v>
      </c>
    </row>
    <row r="34" spans="1:11" ht="18.75" x14ac:dyDescent="0.3">
      <c r="A34" s="18" t="s">
        <v>23</v>
      </c>
      <c r="B34" s="26"/>
      <c r="C34" s="27"/>
      <c r="D34" s="28">
        <f>SUM(D29:D33)</f>
        <v>0</v>
      </c>
      <c r="E34" s="28">
        <f>SUM(E29:E31)</f>
        <v>0</v>
      </c>
      <c r="F34" s="28">
        <f>SUM(F29:F31)</f>
        <v>0</v>
      </c>
      <c r="G34" s="28"/>
      <c r="H34" s="28"/>
      <c r="I34" s="28">
        <f>SUM(I29:I33)</f>
        <v>0</v>
      </c>
      <c r="J34" s="28">
        <f>SUM(J29:J33)</f>
        <v>0</v>
      </c>
      <c r="K34" s="28">
        <f>SUM(K29:K33)</f>
        <v>0</v>
      </c>
    </row>
    <row r="35" spans="1:11" ht="18.75" x14ac:dyDescent="0.3">
      <c r="A35" s="23"/>
      <c r="B35" s="22"/>
      <c r="C35" s="23"/>
      <c r="D35" s="19"/>
      <c r="E35" s="19"/>
      <c r="F35" s="19"/>
      <c r="G35" s="19"/>
      <c r="H35" s="19"/>
      <c r="I35" s="19"/>
      <c r="J35" s="19"/>
      <c r="K35" s="29"/>
    </row>
    <row r="36" spans="1:11" ht="18.75" x14ac:dyDescent="0.3">
      <c r="A36" s="18" t="s">
        <v>77</v>
      </c>
      <c r="B36" s="26" t="s">
        <v>78</v>
      </c>
      <c r="C36" s="23"/>
      <c r="D36" s="19"/>
      <c r="E36" s="19"/>
      <c r="F36" s="19"/>
      <c r="G36" s="19"/>
      <c r="H36" s="19"/>
      <c r="I36" s="19"/>
      <c r="J36" s="19"/>
      <c r="K36" s="29"/>
    </row>
    <row r="37" spans="1:11" ht="21" x14ac:dyDescent="0.35">
      <c r="A37" s="23" t="s">
        <v>79</v>
      </c>
      <c r="B37" s="22"/>
      <c r="C37" s="21" t="s">
        <v>80</v>
      </c>
      <c r="D37" s="19"/>
      <c r="E37" s="19"/>
      <c r="F37" s="19"/>
      <c r="G37" s="19"/>
      <c r="H37" s="19"/>
      <c r="I37" s="19"/>
      <c r="J37" s="19"/>
      <c r="K37" s="30"/>
    </row>
    <row r="38" spans="1:11" ht="21" x14ac:dyDescent="0.35">
      <c r="A38" s="21" t="s">
        <v>79</v>
      </c>
      <c r="B38" s="22" t="s">
        <v>81</v>
      </c>
      <c r="C38" s="21" t="s">
        <v>82</v>
      </c>
      <c r="D38" s="19"/>
      <c r="E38" s="19"/>
      <c r="F38" s="19"/>
      <c r="G38" s="19"/>
      <c r="H38" s="19"/>
      <c r="I38" s="19"/>
      <c r="J38" s="19"/>
      <c r="K38" s="24">
        <f t="shared" ref="K38:K55" si="3">D38-I38-J38</f>
        <v>0</v>
      </c>
    </row>
    <row r="39" spans="1:11" ht="21" x14ac:dyDescent="0.35">
      <c r="A39" s="23" t="s">
        <v>83</v>
      </c>
      <c r="B39" s="22" t="s">
        <v>84</v>
      </c>
      <c r="C39" s="21" t="s">
        <v>82</v>
      </c>
      <c r="D39" s="19"/>
      <c r="E39" s="19"/>
      <c r="F39" s="19"/>
      <c r="G39" s="19"/>
      <c r="H39" s="19"/>
      <c r="I39" s="19"/>
      <c r="J39" s="19"/>
      <c r="K39" s="24">
        <f t="shared" si="3"/>
        <v>0</v>
      </c>
    </row>
    <row r="40" spans="1:11" ht="21" x14ac:dyDescent="0.35">
      <c r="A40" s="23" t="s">
        <v>85</v>
      </c>
      <c r="B40" s="22" t="s">
        <v>86</v>
      </c>
      <c r="C40" s="21" t="s">
        <v>87</v>
      </c>
      <c r="D40" s="19"/>
      <c r="E40" s="19"/>
      <c r="F40" s="19"/>
      <c r="G40" s="19"/>
      <c r="H40" s="19"/>
      <c r="I40" s="19"/>
      <c r="J40" s="19"/>
      <c r="K40" s="24">
        <f t="shared" si="3"/>
        <v>0</v>
      </c>
    </row>
    <row r="41" spans="1:11" ht="21" x14ac:dyDescent="0.35">
      <c r="A41" s="23" t="s">
        <v>88</v>
      </c>
      <c r="B41" s="22" t="s">
        <v>89</v>
      </c>
      <c r="C41" s="21" t="s">
        <v>90</v>
      </c>
      <c r="D41" s="19"/>
      <c r="E41" s="19"/>
      <c r="F41" s="19"/>
      <c r="G41" s="19"/>
      <c r="H41" s="19"/>
      <c r="I41" s="19"/>
      <c r="J41" s="19"/>
      <c r="K41" s="24">
        <f t="shared" si="3"/>
        <v>0</v>
      </c>
    </row>
    <row r="42" spans="1:11" ht="21" x14ac:dyDescent="0.35">
      <c r="A42" s="23" t="s">
        <v>91</v>
      </c>
      <c r="B42" s="22" t="s">
        <v>92</v>
      </c>
      <c r="C42" s="21" t="s">
        <v>93</v>
      </c>
      <c r="D42" s="19">
        <v>9037.65</v>
      </c>
      <c r="E42" s="19"/>
      <c r="F42" s="19"/>
      <c r="G42" s="19">
        <v>1178.72</v>
      </c>
      <c r="H42" s="19">
        <f>D42+G42</f>
        <v>10216.369999999999</v>
      </c>
      <c r="I42" s="19">
        <v>251.77</v>
      </c>
      <c r="J42" s="19">
        <v>-0.12</v>
      </c>
      <c r="K42" s="24">
        <f>D42-I42-J42</f>
        <v>8786</v>
      </c>
    </row>
    <row r="43" spans="1:11" ht="21" x14ac:dyDescent="0.35">
      <c r="A43" s="21" t="s">
        <v>94</v>
      </c>
      <c r="B43" s="22" t="s">
        <v>95</v>
      </c>
      <c r="C43" s="21" t="s">
        <v>82</v>
      </c>
      <c r="D43" s="19"/>
      <c r="E43" s="19"/>
      <c r="F43" s="19"/>
      <c r="G43" s="19"/>
      <c r="H43" s="19">
        <f>D43+G43</f>
        <v>0</v>
      </c>
      <c r="I43" s="19"/>
      <c r="J43" s="19"/>
      <c r="K43" s="24">
        <f t="shared" si="3"/>
        <v>0</v>
      </c>
    </row>
    <row r="44" spans="1:11" ht="21" x14ac:dyDescent="0.35">
      <c r="A44" s="21" t="s">
        <v>96</v>
      </c>
      <c r="B44" s="22" t="s">
        <v>97</v>
      </c>
      <c r="C44" s="21" t="s">
        <v>98</v>
      </c>
      <c r="D44" s="19"/>
      <c r="E44" s="19"/>
      <c r="F44" s="19"/>
      <c r="G44" s="19"/>
      <c r="H44" s="19"/>
      <c r="I44" s="19"/>
      <c r="J44" s="19"/>
      <c r="K44" s="24">
        <f t="shared" si="3"/>
        <v>0</v>
      </c>
    </row>
    <row r="45" spans="1:11" ht="21" x14ac:dyDescent="0.35">
      <c r="A45" s="21" t="s">
        <v>99</v>
      </c>
      <c r="B45" s="22" t="s">
        <v>100</v>
      </c>
      <c r="C45" s="21" t="s">
        <v>101</v>
      </c>
      <c r="D45" s="19"/>
      <c r="E45" s="19"/>
      <c r="F45" s="19"/>
      <c r="G45" s="19"/>
      <c r="H45" s="19"/>
      <c r="I45" s="19"/>
      <c r="J45" s="19"/>
      <c r="K45" s="24">
        <f t="shared" si="3"/>
        <v>0</v>
      </c>
    </row>
    <row r="46" spans="1:11" ht="21" x14ac:dyDescent="0.35">
      <c r="A46" s="21" t="s">
        <v>102</v>
      </c>
      <c r="B46" s="22" t="s">
        <v>103</v>
      </c>
      <c r="C46" s="21" t="s">
        <v>87</v>
      </c>
      <c r="D46" s="19"/>
      <c r="E46" s="19"/>
      <c r="F46" s="19"/>
      <c r="G46" s="19"/>
      <c r="H46" s="19"/>
      <c r="I46" s="19"/>
      <c r="J46" s="19"/>
      <c r="K46" s="24"/>
    </row>
    <row r="47" spans="1:11" ht="21" x14ac:dyDescent="0.35">
      <c r="A47" s="21" t="s">
        <v>104</v>
      </c>
      <c r="B47" s="22" t="s">
        <v>105</v>
      </c>
      <c r="C47" s="21" t="s">
        <v>106</v>
      </c>
      <c r="D47" s="19"/>
      <c r="E47" s="19"/>
      <c r="F47" s="19"/>
      <c r="G47" s="19"/>
      <c r="H47" s="19"/>
      <c r="I47" s="19"/>
      <c r="J47" s="19"/>
      <c r="K47" s="24"/>
    </row>
    <row r="48" spans="1:11" ht="21" x14ac:dyDescent="0.35">
      <c r="A48" s="21" t="s">
        <v>107</v>
      </c>
      <c r="B48" s="22" t="s">
        <v>108</v>
      </c>
      <c r="C48" s="21" t="s">
        <v>109</v>
      </c>
      <c r="D48" s="19"/>
      <c r="E48" s="19"/>
      <c r="F48" s="19"/>
      <c r="G48" s="19"/>
      <c r="H48" s="19"/>
      <c r="I48" s="19"/>
      <c r="J48" s="19"/>
      <c r="K48" s="24"/>
    </row>
    <row r="49" spans="1:11" ht="21" x14ac:dyDescent="0.35">
      <c r="A49" s="21" t="s">
        <v>110</v>
      </c>
      <c r="B49" s="22" t="s">
        <v>111</v>
      </c>
      <c r="C49" s="21" t="s">
        <v>87</v>
      </c>
      <c r="D49" s="19"/>
      <c r="E49" s="19"/>
      <c r="F49" s="19"/>
      <c r="G49" s="19"/>
      <c r="H49" s="19"/>
      <c r="I49" s="19"/>
      <c r="J49" s="19"/>
      <c r="K49" s="24"/>
    </row>
    <row r="50" spans="1:11" ht="21" x14ac:dyDescent="0.35">
      <c r="A50" s="21" t="s">
        <v>112</v>
      </c>
      <c r="B50" s="22" t="s">
        <v>113</v>
      </c>
      <c r="C50" s="21" t="s">
        <v>90</v>
      </c>
      <c r="D50" s="19"/>
      <c r="E50" s="19"/>
      <c r="F50" s="19"/>
      <c r="G50" s="19"/>
      <c r="H50" s="19"/>
      <c r="I50" s="19"/>
      <c r="J50" s="19"/>
      <c r="K50" s="24"/>
    </row>
    <row r="51" spans="1:11" ht="21" x14ac:dyDescent="0.35">
      <c r="A51" s="21" t="s">
        <v>114</v>
      </c>
      <c r="B51" s="22" t="s">
        <v>115</v>
      </c>
      <c r="C51" s="21" t="s">
        <v>116</v>
      </c>
      <c r="D51" s="19"/>
      <c r="E51" s="19"/>
      <c r="F51" s="19"/>
      <c r="G51" s="19"/>
      <c r="H51" s="19"/>
      <c r="I51" s="19"/>
      <c r="J51" s="19"/>
      <c r="K51" s="24"/>
    </row>
    <row r="52" spans="1:11" ht="21" x14ac:dyDescent="0.35">
      <c r="A52" s="23" t="s">
        <v>117</v>
      </c>
      <c r="B52" s="22" t="s">
        <v>118</v>
      </c>
      <c r="C52" s="21" t="s">
        <v>119</v>
      </c>
      <c r="D52" s="19">
        <v>9037.65</v>
      </c>
      <c r="E52" s="19"/>
      <c r="F52" s="19"/>
      <c r="G52" s="19">
        <v>1178.72</v>
      </c>
      <c r="H52" s="19">
        <f>D52+G52</f>
        <v>10216.369999999999</v>
      </c>
      <c r="I52" s="19">
        <v>251.77</v>
      </c>
      <c r="J52" s="19">
        <v>-0.12</v>
      </c>
      <c r="K52" s="24">
        <f t="shared" ref="K52:K54" si="4">D52-I52-J52</f>
        <v>8786</v>
      </c>
    </row>
    <row r="53" spans="1:11" ht="21" x14ac:dyDescent="0.35">
      <c r="A53" s="21" t="s">
        <v>120</v>
      </c>
      <c r="B53" s="22" t="s">
        <v>121</v>
      </c>
      <c r="C53" s="21" t="s">
        <v>87</v>
      </c>
      <c r="D53" s="19"/>
      <c r="E53" s="19"/>
      <c r="F53" s="19"/>
      <c r="G53" s="19"/>
      <c r="H53" s="19"/>
      <c r="I53" s="19"/>
      <c r="J53" s="19"/>
      <c r="K53" s="24">
        <f t="shared" si="4"/>
        <v>0</v>
      </c>
    </row>
    <row r="54" spans="1:11" ht="21" x14ac:dyDescent="0.35">
      <c r="A54" s="21" t="s">
        <v>122</v>
      </c>
      <c r="B54" s="22" t="s">
        <v>123</v>
      </c>
      <c r="C54" s="21" t="s">
        <v>116</v>
      </c>
      <c r="D54" s="19"/>
      <c r="E54" s="19"/>
      <c r="F54" s="19"/>
      <c r="G54" s="19"/>
      <c r="H54" s="19"/>
      <c r="I54" s="19"/>
      <c r="J54" s="19"/>
      <c r="K54" s="24">
        <f t="shared" si="4"/>
        <v>0</v>
      </c>
    </row>
    <row r="55" spans="1:11" ht="21" x14ac:dyDescent="0.35">
      <c r="A55" s="21" t="s">
        <v>124</v>
      </c>
      <c r="B55" s="22" t="s">
        <v>125</v>
      </c>
      <c r="C55" s="21" t="s">
        <v>126</v>
      </c>
      <c r="D55" s="19"/>
      <c r="E55" s="19"/>
      <c r="F55" s="19"/>
      <c r="G55" s="19"/>
      <c r="H55" s="19"/>
      <c r="I55" s="19"/>
      <c r="J55" s="19"/>
      <c r="K55" s="24">
        <f t="shared" si="3"/>
        <v>0</v>
      </c>
    </row>
    <row r="56" spans="1:11" ht="18.75" x14ac:dyDescent="0.3">
      <c r="A56" s="18" t="s">
        <v>23</v>
      </c>
      <c r="B56" s="26"/>
      <c r="C56" s="27"/>
      <c r="D56" s="28">
        <f t="shared" ref="D56:K56" si="5">SUM(D37:D55)</f>
        <v>18075.3</v>
      </c>
      <c r="E56" s="28">
        <f t="shared" si="5"/>
        <v>0</v>
      </c>
      <c r="F56" s="28">
        <f t="shared" si="5"/>
        <v>0</v>
      </c>
      <c r="G56" s="28">
        <f t="shared" si="5"/>
        <v>2357.44</v>
      </c>
      <c r="H56" s="28">
        <f t="shared" si="5"/>
        <v>20432.739999999998</v>
      </c>
      <c r="I56" s="28">
        <f t="shared" si="5"/>
        <v>503.54</v>
      </c>
      <c r="J56" s="28">
        <f t="shared" si="5"/>
        <v>-0.24</v>
      </c>
      <c r="K56" s="28">
        <f t="shared" si="5"/>
        <v>17572</v>
      </c>
    </row>
    <row r="57" spans="1:11" ht="18.75" x14ac:dyDescent="0.3">
      <c r="A57" s="23"/>
      <c r="B57" s="22"/>
      <c r="C57" s="23"/>
      <c r="D57" s="19"/>
      <c r="E57" s="19"/>
      <c r="F57" s="19"/>
      <c r="G57" s="19"/>
      <c r="H57" s="19"/>
      <c r="I57" s="19"/>
      <c r="J57" s="19"/>
      <c r="K57" s="29"/>
    </row>
    <row r="58" spans="1:11" ht="18.75" x14ac:dyDescent="0.3">
      <c r="A58" s="18" t="s">
        <v>127</v>
      </c>
      <c r="B58" s="26" t="s">
        <v>128</v>
      </c>
      <c r="C58" s="23"/>
      <c r="D58" s="19"/>
      <c r="E58" s="19"/>
      <c r="F58" s="19"/>
      <c r="G58" s="19"/>
      <c r="H58" s="19"/>
      <c r="I58" s="19"/>
      <c r="J58" s="19"/>
      <c r="K58" s="29"/>
    </row>
    <row r="59" spans="1:11" ht="21" x14ac:dyDescent="0.35">
      <c r="A59" s="21" t="s">
        <v>129</v>
      </c>
      <c r="B59" s="22" t="s">
        <v>130</v>
      </c>
      <c r="C59" s="21" t="s">
        <v>131</v>
      </c>
      <c r="D59" s="19"/>
      <c r="E59" s="19"/>
      <c r="F59" s="19"/>
      <c r="G59" s="19"/>
      <c r="H59" s="19"/>
      <c r="I59" s="19"/>
      <c r="J59" s="19"/>
      <c r="K59" s="24">
        <f t="shared" ref="K59:K64" si="6">D59-I59-J59</f>
        <v>0</v>
      </c>
    </row>
    <row r="60" spans="1:11" ht="21" x14ac:dyDescent="0.35">
      <c r="A60" s="23" t="s">
        <v>132</v>
      </c>
      <c r="B60" s="22" t="s">
        <v>133</v>
      </c>
      <c r="C60" s="21" t="s">
        <v>134</v>
      </c>
      <c r="D60" s="19"/>
      <c r="E60" s="19"/>
      <c r="F60" s="19"/>
      <c r="G60" s="19"/>
      <c r="H60" s="19">
        <f>D60+G60</f>
        <v>0</v>
      </c>
      <c r="I60" s="19"/>
      <c r="J60" s="19"/>
      <c r="K60" s="24">
        <f t="shared" si="6"/>
        <v>0</v>
      </c>
    </row>
    <row r="61" spans="1:11" ht="61.5" x14ac:dyDescent="0.35">
      <c r="A61" s="21" t="s">
        <v>135</v>
      </c>
      <c r="B61" s="22" t="s">
        <v>136</v>
      </c>
      <c r="C61" s="31" t="s">
        <v>137</v>
      </c>
      <c r="D61" s="19"/>
      <c r="E61" s="19"/>
      <c r="F61" s="19"/>
      <c r="G61" s="19"/>
      <c r="H61" s="19"/>
      <c r="I61" s="19"/>
      <c r="J61" s="19"/>
      <c r="K61" s="24">
        <f t="shared" si="6"/>
        <v>0</v>
      </c>
    </row>
    <row r="62" spans="1:11" ht="61.5" x14ac:dyDescent="0.35">
      <c r="A62" s="21" t="s">
        <v>138</v>
      </c>
      <c r="B62" s="22" t="s">
        <v>139</v>
      </c>
      <c r="C62" s="31" t="s">
        <v>137</v>
      </c>
      <c r="D62" s="19">
        <v>9036.2999999999993</v>
      </c>
      <c r="E62" s="19"/>
      <c r="F62" s="19"/>
      <c r="G62" s="19">
        <v>1178.43</v>
      </c>
      <c r="H62" s="19">
        <f>D62+G62</f>
        <v>10214.73</v>
      </c>
      <c r="I62" s="19">
        <v>251.71</v>
      </c>
      <c r="J62" s="19">
        <v>-0.01</v>
      </c>
      <c r="K62" s="24">
        <f>D62-I62-J62</f>
        <v>8784.6</v>
      </c>
    </row>
    <row r="63" spans="1:11" ht="61.5" x14ac:dyDescent="0.35">
      <c r="A63" s="21" t="s">
        <v>140</v>
      </c>
      <c r="B63" s="22" t="s">
        <v>141</v>
      </c>
      <c r="C63" s="31" t="s">
        <v>137</v>
      </c>
      <c r="D63" s="19">
        <v>9036.2999999999993</v>
      </c>
      <c r="E63" s="19"/>
      <c r="F63" s="19"/>
      <c r="G63" s="19">
        <v>1178.43</v>
      </c>
      <c r="H63" s="19">
        <f>D63+G63</f>
        <v>10214.73</v>
      </c>
      <c r="I63" s="19">
        <v>251.71</v>
      </c>
      <c r="J63" s="19">
        <v>-0.01</v>
      </c>
      <c r="K63" s="24">
        <f t="shared" ref="K63" si="7">D63-I63-J63</f>
        <v>8784.6</v>
      </c>
    </row>
    <row r="64" spans="1:11" ht="61.5" x14ac:dyDescent="0.35">
      <c r="A64" s="21" t="s">
        <v>142</v>
      </c>
      <c r="B64" s="22" t="s">
        <v>143</v>
      </c>
      <c r="C64" s="31" t="s">
        <v>137</v>
      </c>
      <c r="D64" s="19"/>
      <c r="E64" s="19"/>
      <c r="F64" s="19"/>
      <c r="G64" s="19"/>
      <c r="H64" s="19"/>
      <c r="I64" s="19"/>
      <c r="J64" s="19"/>
      <c r="K64" s="24">
        <f t="shared" si="6"/>
        <v>0</v>
      </c>
    </row>
    <row r="65" spans="1:11" ht="18.75" x14ac:dyDescent="0.3">
      <c r="A65" s="18" t="s">
        <v>23</v>
      </c>
      <c r="B65" s="26"/>
      <c r="C65" s="27"/>
      <c r="D65" s="28">
        <f t="shared" ref="D65:K65" si="8">SUM(D59:D64)</f>
        <v>18072.599999999999</v>
      </c>
      <c r="E65" s="28">
        <f t="shared" si="8"/>
        <v>0</v>
      </c>
      <c r="F65" s="28">
        <f t="shared" si="8"/>
        <v>0</v>
      </c>
      <c r="G65" s="28">
        <f t="shared" si="8"/>
        <v>2356.86</v>
      </c>
      <c r="H65" s="28">
        <f t="shared" si="8"/>
        <v>20429.46</v>
      </c>
      <c r="I65" s="28">
        <f t="shared" si="8"/>
        <v>503.42</v>
      </c>
      <c r="J65" s="28">
        <f t="shared" si="8"/>
        <v>-0.02</v>
      </c>
      <c r="K65" s="28">
        <f t="shared" si="8"/>
        <v>17569.2</v>
      </c>
    </row>
    <row r="66" spans="1:11" ht="18.75" x14ac:dyDescent="0.3">
      <c r="A66" s="18"/>
      <c r="B66" s="22"/>
      <c r="C66" s="23"/>
      <c r="D66" s="19"/>
      <c r="E66" s="32"/>
      <c r="F66" s="32"/>
      <c r="G66" s="32"/>
      <c r="H66" s="32"/>
      <c r="I66" s="32"/>
      <c r="J66" s="32"/>
      <c r="K66" s="33"/>
    </row>
    <row r="67" spans="1:11" ht="18.75" x14ac:dyDescent="0.3">
      <c r="A67" s="18" t="s">
        <v>144</v>
      </c>
      <c r="B67" s="26" t="s">
        <v>145</v>
      </c>
      <c r="C67" s="23"/>
      <c r="D67" s="19"/>
      <c r="E67" s="32"/>
      <c r="F67" s="32"/>
      <c r="G67" s="32"/>
      <c r="H67" s="32"/>
      <c r="I67" s="32"/>
      <c r="J67" s="32"/>
      <c r="K67" s="33"/>
    </row>
    <row r="68" spans="1:11" ht="18.75" x14ac:dyDescent="0.3">
      <c r="A68" s="27" t="s">
        <v>146</v>
      </c>
      <c r="B68" s="26" t="s">
        <v>147</v>
      </c>
      <c r="C68" s="21" t="s">
        <v>148</v>
      </c>
      <c r="D68" s="19"/>
      <c r="E68" s="32"/>
      <c r="F68" s="32"/>
      <c r="G68" s="32"/>
      <c r="H68" s="32"/>
      <c r="I68" s="32"/>
      <c r="J68" s="32"/>
      <c r="K68" s="33"/>
    </row>
    <row r="69" spans="1:11" ht="18.75" x14ac:dyDescent="0.3">
      <c r="A69" s="27" t="s">
        <v>149</v>
      </c>
      <c r="B69" s="26" t="s">
        <v>150</v>
      </c>
      <c r="C69" s="21" t="s">
        <v>148</v>
      </c>
      <c r="D69" s="19"/>
      <c r="E69" s="32"/>
      <c r="F69" s="32"/>
      <c r="G69" s="32"/>
      <c r="H69" s="32"/>
      <c r="I69" s="32"/>
      <c r="J69" s="32"/>
      <c r="K69" s="33"/>
    </row>
    <row r="70" spans="1:11" ht="18.75" x14ac:dyDescent="0.3">
      <c r="A70" s="27" t="s">
        <v>151</v>
      </c>
      <c r="B70" s="22" t="s">
        <v>152</v>
      </c>
      <c r="C70" s="21" t="s">
        <v>39</v>
      </c>
      <c r="D70" s="19"/>
      <c r="E70" s="32"/>
      <c r="F70" s="32"/>
      <c r="G70" s="32"/>
      <c r="H70" s="32"/>
      <c r="I70" s="32"/>
      <c r="J70" s="32"/>
      <c r="K70" s="33"/>
    </row>
    <row r="71" spans="1:11" ht="21" x14ac:dyDescent="0.35">
      <c r="A71" s="27" t="s">
        <v>153</v>
      </c>
      <c r="B71" s="22" t="s">
        <v>154</v>
      </c>
      <c r="C71" s="21" t="s">
        <v>98</v>
      </c>
      <c r="D71" s="19"/>
      <c r="E71" s="19"/>
      <c r="F71" s="19"/>
      <c r="G71" s="19"/>
      <c r="H71" s="19"/>
      <c r="I71" s="19"/>
      <c r="J71" s="19"/>
      <c r="K71" s="24">
        <f>D71-I71-J71</f>
        <v>0</v>
      </c>
    </row>
    <row r="72" spans="1:11" ht="18.75" x14ac:dyDescent="0.3">
      <c r="A72" s="27" t="s">
        <v>155</v>
      </c>
      <c r="B72" s="26" t="s">
        <v>156</v>
      </c>
      <c r="C72" s="21" t="s">
        <v>101</v>
      </c>
      <c r="D72" s="19"/>
      <c r="E72" s="32"/>
      <c r="F72" s="32"/>
      <c r="G72" s="32"/>
      <c r="H72" s="32"/>
      <c r="I72" s="32"/>
      <c r="J72" s="32"/>
      <c r="K72" s="33"/>
    </row>
    <row r="73" spans="1:11" ht="18.75" x14ac:dyDescent="0.3">
      <c r="A73" s="27" t="s">
        <v>157</v>
      </c>
      <c r="B73" s="26" t="s">
        <v>158</v>
      </c>
      <c r="C73" s="21" t="s">
        <v>159</v>
      </c>
      <c r="D73" s="19"/>
      <c r="E73" s="32"/>
      <c r="F73" s="32"/>
      <c r="G73" s="32"/>
      <c r="H73" s="32"/>
      <c r="I73" s="32"/>
      <c r="J73" s="32"/>
      <c r="K73" s="33"/>
    </row>
    <row r="74" spans="1:11" ht="18.75" x14ac:dyDescent="0.3">
      <c r="A74" s="27" t="s">
        <v>160</v>
      </c>
      <c r="B74" s="26" t="s">
        <v>161</v>
      </c>
      <c r="C74" s="21" t="s">
        <v>159</v>
      </c>
      <c r="D74" s="19"/>
      <c r="E74" s="32"/>
      <c r="F74" s="32"/>
      <c r="G74" s="32"/>
      <c r="H74" s="32"/>
      <c r="I74" s="32"/>
      <c r="J74" s="32"/>
      <c r="K74" s="33"/>
    </row>
    <row r="75" spans="1:11" ht="18.75" x14ac:dyDescent="0.3">
      <c r="A75" s="27" t="s">
        <v>162</v>
      </c>
      <c r="B75" s="26" t="s">
        <v>163</v>
      </c>
      <c r="C75" s="21" t="s">
        <v>82</v>
      </c>
      <c r="D75" s="19"/>
      <c r="E75" s="32"/>
      <c r="F75" s="32"/>
      <c r="G75" s="32"/>
      <c r="H75" s="32"/>
      <c r="I75" s="32"/>
      <c r="J75" s="32"/>
      <c r="K75" s="33"/>
    </row>
    <row r="76" spans="1:11" ht="18.75" x14ac:dyDescent="0.3">
      <c r="A76" s="27" t="s">
        <v>164</v>
      </c>
      <c r="B76" s="26" t="s">
        <v>165</v>
      </c>
      <c r="C76" s="21" t="s">
        <v>101</v>
      </c>
      <c r="D76" s="19"/>
      <c r="E76" s="32"/>
      <c r="F76" s="32"/>
      <c r="G76" s="32"/>
      <c r="H76" s="32"/>
      <c r="I76" s="32"/>
      <c r="J76" s="32"/>
      <c r="K76" s="33"/>
    </row>
    <row r="77" spans="1:11" ht="18.75" x14ac:dyDescent="0.3">
      <c r="A77" s="27" t="s">
        <v>166</v>
      </c>
      <c r="B77" s="26" t="s">
        <v>167</v>
      </c>
      <c r="C77" s="21" t="s">
        <v>101</v>
      </c>
      <c r="D77" s="19"/>
      <c r="E77" s="32"/>
      <c r="F77" s="32"/>
      <c r="G77" s="32"/>
      <c r="H77" s="32"/>
      <c r="I77" s="32"/>
      <c r="J77" s="32"/>
      <c r="K77" s="33"/>
    </row>
    <row r="78" spans="1:11" ht="18.75" x14ac:dyDescent="0.3">
      <c r="A78" s="27" t="s">
        <v>168</v>
      </c>
      <c r="B78" s="26" t="s">
        <v>169</v>
      </c>
      <c r="C78" s="21" t="s">
        <v>98</v>
      </c>
      <c r="D78" s="19"/>
      <c r="E78" s="32"/>
      <c r="F78" s="32"/>
      <c r="G78" s="32"/>
      <c r="H78" s="32"/>
      <c r="I78" s="32"/>
      <c r="J78" s="32"/>
      <c r="K78" s="33"/>
    </row>
    <row r="79" spans="1:11" ht="18.75" x14ac:dyDescent="0.3">
      <c r="A79" s="27" t="s">
        <v>170</v>
      </c>
      <c r="B79" s="26" t="s">
        <v>171</v>
      </c>
      <c r="C79" s="21" t="s">
        <v>148</v>
      </c>
      <c r="D79" s="19"/>
      <c r="E79" s="32"/>
      <c r="F79" s="32"/>
      <c r="G79" s="32"/>
      <c r="H79" s="32"/>
      <c r="I79" s="32"/>
      <c r="J79" s="32"/>
      <c r="K79" s="33"/>
    </row>
    <row r="80" spans="1:11" ht="18.75" x14ac:dyDescent="0.3">
      <c r="A80" s="27" t="s">
        <v>172</v>
      </c>
      <c r="B80" s="26" t="s">
        <v>21</v>
      </c>
      <c r="C80" s="21" t="s">
        <v>173</v>
      </c>
      <c r="D80" s="19"/>
      <c r="E80" s="32"/>
      <c r="F80" s="32"/>
      <c r="G80" s="32"/>
      <c r="H80" s="32"/>
      <c r="I80" s="32"/>
      <c r="J80" s="32"/>
      <c r="K80" s="33"/>
    </row>
    <row r="81" spans="1:11" ht="18.75" x14ac:dyDescent="0.3">
      <c r="A81" s="27" t="s">
        <v>174</v>
      </c>
      <c r="B81" s="26" t="s">
        <v>175</v>
      </c>
      <c r="C81" s="21" t="s">
        <v>176</v>
      </c>
      <c r="D81" s="19"/>
      <c r="E81" s="32"/>
      <c r="F81" s="32"/>
      <c r="G81" s="32"/>
      <c r="H81" s="32"/>
      <c r="I81" s="32"/>
      <c r="J81" s="32"/>
      <c r="K81" s="33"/>
    </row>
    <row r="82" spans="1:11" ht="18.75" x14ac:dyDescent="0.3">
      <c r="A82" s="27" t="s">
        <v>177</v>
      </c>
      <c r="B82" s="26" t="s">
        <v>178</v>
      </c>
      <c r="C82" s="21" t="s">
        <v>159</v>
      </c>
      <c r="D82" s="19"/>
      <c r="E82" s="32"/>
      <c r="F82" s="32"/>
      <c r="G82" s="32"/>
      <c r="H82" s="32"/>
      <c r="I82" s="32"/>
      <c r="J82" s="32"/>
      <c r="K82" s="33"/>
    </row>
    <row r="83" spans="1:11" ht="18.75" x14ac:dyDescent="0.3">
      <c r="A83" s="27" t="s">
        <v>179</v>
      </c>
      <c r="B83" s="26" t="s">
        <v>180</v>
      </c>
      <c r="C83" s="21" t="s">
        <v>93</v>
      </c>
      <c r="D83" s="19"/>
      <c r="E83" s="32"/>
      <c r="F83" s="32"/>
      <c r="G83" s="32"/>
      <c r="H83" s="32"/>
      <c r="I83" s="32"/>
      <c r="J83" s="32"/>
      <c r="K83" s="33"/>
    </row>
    <row r="84" spans="1:11" ht="21" x14ac:dyDescent="0.35">
      <c r="A84" s="21" t="s">
        <v>181</v>
      </c>
      <c r="B84" s="22" t="s">
        <v>182</v>
      </c>
      <c r="C84" s="21" t="s">
        <v>82</v>
      </c>
      <c r="D84" s="19"/>
      <c r="E84" s="19"/>
      <c r="F84" s="19"/>
      <c r="G84" s="19"/>
      <c r="H84" s="19"/>
      <c r="I84" s="19"/>
      <c r="J84" s="19"/>
      <c r="K84" s="24">
        <f t="shared" ref="K84:K85" si="9">D84-I84-J84</f>
        <v>0</v>
      </c>
    </row>
    <row r="85" spans="1:11" ht="21" x14ac:dyDescent="0.35">
      <c r="A85" s="21" t="s">
        <v>183</v>
      </c>
      <c r="B85" s="22" t="s">
        <v>184</v>
      </c>
      <c r="C85" s="21" t="s">
        <v>87</v>
      </c>
      <c r="D85" s="19"/>
      <c r="E85" s="19"/>
      <c r="F85" s="19"/>
      <c r="G85" s="19"/>
      <c r="H85" s="19">
        <f>D85+G85</f>
        <v>0</v>
      </c>
      <c r="I85" s="19"/>
      <c r="J85" s="19"/>
      <c r="K85" s="24">
        <f t="shared" si="9"/>
        <v>0</v>
      </c>
    </row>
    <row r="86" spans="1:11" ht="21" x14ac:dyDescent="0.35">
      <c r="A86" s="21" t="s">
        <v>185</v>
      </c>
      <c r="B86" s="22" t="s">
        <v>186</v>
      </c>
      <c r="C86" s="21" t="s">
        <v>66</v>
      </c>
      <c r="D86" s="19"/>
      <c r="E86" s="19"/>
      <c r="F86" s="19"/>
      <c r="G86" s="19"/>
      <c r="H86" s="19"/>
      <c r="I86" s="19"/>
      <c r="J86" s="19"/>
      <c r="K86" s="24"/>
    </row>
    <row r="87" spans="1:11" ht="21" x14ac:dyDescent="0.35">
      <c r="A87" s="21" t="s">
        <v>187</v>
      </c>
      <c r="B87" s="22" t="s">
        <v>188</v>
      </c>
      <c r="C87" s="21" t="s">
        <v>82</v>
      </c>
      <c r="D87" s="19"/>
      <c r="E87" s="19"/>
      <c r="F87" s="19"/>
      <c r="G87" s="19"/>
      <c r="H87" s="19"/>
      <c r="I87" s="19"/>
      <c r="J87" s="19"/>
      <c r="K87" s="24"/>
    </row>
    <row r="88" spans="1:11" ht="21" x14ac:dyDescent="0.35">
      <c r="A88" s="21" t="s">
        <v>189</v>
      </c>
      <c r="B88" s="22" t="s">
        <v>190</v>
      </c>
      <c r="C88" s="21" t="s">
        <v>98</v>
      </c>
      <c r="D88" s="19"/>
      <c r="E88" s="19"/>
      <c r="F88" s="19"/>
      <c r="G88" s="19"/>
      <c r="H88" s="19"/>
      <c r="I88" s="19"/>
      <c r="J88" s="19"/>
      <c r="K88" s="24">
        <f>D88-I88-J88</f>
        <v>0</v>
      </c>
    </row>
    <row r="89" spans="1:11" ht="18.75" x14ac:dyDescent="0.3">
      <c r="A89" s="18" t="s">
        <v>23</v>
      </c>
      <c r="B89" s="23"/>
      <c r="C89" s="23"/>
      <c r="D89" s="28">
        <f t="shared" ref="D89:K89" si="10">SUM(D68:D88)</f>
        <v>0</v>
      </c>
      <c r="E89" s="28">
        <f t="shared" si="10"/>
        <v>0</v>
      </c>
      <c r="F89" s="28">
        <f t="shared" si="10"/>
        <v>0</v>
      </c>
      <c r="G89" s="28">
        <f t="shared" si="10"/>
        <v>0</v>
      </c>
      <c r="H89" s="28">
        <f t="shared" si="10"/>
        <v>0</v>
      </c>
      <c r="I89" s="28">
        <f t="shared" si="10"/>
        <v>0</v>
      </c>
      <c r="J89" s="28">
        <f t="shared" si="10"/>
        <v>0</v>
      </c>
      <c r="K89" s="28">
        <f t="shared" si="10"/>
        <v>0</v>
      </c>
    </row>
    <row r="90" spans="1:11" ht="18.75" x14ac:dyDescent="0.3">
      <c r="A90" s="18"/>
      <c r="B90" s="23"/>
      <c r="C90" s="23"/>
      <c r="D90" s="19"/>
      <c r="E90" s="32"/>
      <c r="F90" s="32"/>
      <c r="G90" s="32"/>
      <c r="H90" s="32"/>
      <c r="I90" s="32"/>
      <c r="J90" s="32"/>
      <c r="K90" s="33"/>
    </row>
    <row r="91" spans="1:11" ht="18.75" x14ac:dyDescent="0.3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34"/>
    </row>
    <row r="92" spans="1:11" ht="18.75" x14ac:dyDescent="0.3">
      <c r="A92" s="23"/>
      <c r="B92" s="35" t="s">
        <v>191</v>
      </c>
      <c r="C92" s="23"/>
      <c r="D92" s="36">
        <f t="shared" ref="D92:J92" si="11">D10+D26+D34+D56+D65+D89</f>
        <v>48682.8</v>
      </c>
      <c r="E92" s="36">
        <f t="shared" si="11"/>
        <v>0</v>
      </c>
      <c r="F92" s="36">
        <f t="shared" si="11"/>
        <v>0</v>
      </c>
      <c r="G92" s="36">
        <f t="shared" si="11"/>
        <v>5469.1399999999994</v>
      </c>
      <c r="H92" s="36">
        <f t="shared" si="11"/>
        <v>54151.939999999995</v>
      </c>
      <c r="I92" s="36">
        <f t="shared" si="11"/>
        <v>1114.18</v>
      </c>
      <c r="J92" s="36">
        <f t="shared" si="11"/>
        <v>-0.38</v>
      </c>
      <c r="K92" s="5">
        <f>ROUND(+K10+K26+K34+K56+K65+K89,1)</f>
        <v>47569</v>
      </c>
    </row>
    <row r="93" spans="1:11" ht="15.7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2"/>
    </row>
    <row r="94" spans="1:11" ht="15.75" x14ac:dyDescent="0.25">
      <c r="A94" s="1"/>
      <c r="C94" s="1"/>
      <c r="D94" s="3"/>
      <c r="E94" s="1"/>
      <c r="F94" s="1"/>
      <c r="G94" s="1"/>
      <c r="H94" s="1"/>
      <c r="I94" s="1"/>
      <c r="J94" s="1"/>
      <c r="K94" s="2"/>
    </row>
    <row r="95" spans="1:11" ht="15.75" x14ac:dyDescent="0.25">
      <c r="A95" s="1"/>
      <c r="C95" s="1"/>
      <c r="D95" s="3"/>
      <c r="E95" s="1"/>
      <c r="F95" s="1"/>
      <c r="G95" s="1"/>
      <c r="H95" s="1"/>
      <c r="I95" s="1"/>
      <c r="J95" s="1"/>
      <c r="K95" s="2"/>
    </row>
    <row r="96" spans="1:11" ht="15.7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2"/>
    </row>
    <row r="97" spans="1:11" ht="15.7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2"/>
    </row>
    <row r="98" spans="1:11" ht="15.7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2"/>
    </row>
    <row r="99" spans="1:11" ht="15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2"/>
    </row>
    <row r="100" spans="1:11" ht="15.7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2"/>
    </row>
    <row r="101" spans="1:11" ht="16.5" thickBot="1" x14ac:dyDescent="0.3">
      <c r="A101" s="1"/>
      <c r="B101" s="6"/>
      <c r="C101" s="1"/>
      <c r="D101" s="7"/>
      <c r="E101" s="1"/>
      <c r="F101" s="1"/>
      <c r="G101" s="1"/>
      <c r="H101" s="1"/>
      <c r="I101" s="2"/>
      <c r="J101" s="8"/>
      <c r="K101" s="2"/>
    </row>
    <row r="102" spans="1:11" x14ac:dyDescent="0.25">
      <c r="A102" s="1"/>
      <c r="B102" s="9" t="s">
        <v>192</v>
      </c>
      <c r="C102" s="1"/>
      <c r="D102" s="9"/>
      <c r="E102" s="1"/>
      <c r="F102" s="1"/>
      <c r="G102" s="1"/>
      <c r="H102" s="1"/>
      <c r="I102" s="10" t="s">
        <v>193</v>
      </c>
      <c r="J102" s="1"/>
      <c r="K102" s="11"/>
    </row>
    <row r="103" spans="1:11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2"/>
    </row>
  </sheetData>
  <mergeCells count="1">
    <mergeCell ref="A4:K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CENDI Tlajomulco</dc:creator>
  <cp:lastModifiedBy>CENDI Tlajomulco</cp:lastModifiedBy>
  <dcterms:created xsi:type="dcterms:W3CDTF">2026-08-25T18:36:54Z</dcterms:created>
  <dcterms:modified xsi:type="dcterms:W3CDTF">2026-08-25T18:38:56Z</dcterms:modified>
</cp:coreProperties>
</file>